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11760"/>
  </bookViews>
  <sheets>
    <sheet name="Roster" sheetId="1" r:id="rId1"/>
  </sheets>
  <calcPr calcId="125725"/>
</workbook>
</file>

<file path=xl/calcChain.xml><?xml version="1.0" encoding="utf-8"?>
<calcChain xmlns="http://schemas.openxmlformats.org/spreadsheetml/2006/main">
  <c r="B46" i="1"/>
  <c r="E44"/>
  <c r="B45"/>
  <c r="B44"/>
  <c r="B43"/>
  <c r="B42"/>
  <c r="B41"/>
  <c r="E43"/>
  <c r="E42"/>
  <c r="E41"/>
</calcChain>
</file>

<file path=xl/sharedStrings.xml><?xml version="1.0" encoding="utf-8"?>
<sst xmlns="http://schemas.openxmlformats.org/spreadsheetml/2006/main" count="243" uniqueCount="186">
  <si>
    <t>Last name(s)</t>
  </si>
  <si>
    <t>First name(s)</t>
  </si>
  <si>
    <t>Country</t>
  </si>
  <si>
    <t>Affiliation</t>
  </si>
  <si>
    <t>I/A/G</t>
  </si>
  <si>
    <t>E-mail</t>
  </si>
  <si>
    <t>FR</t>
  </si>
  <si>
    <t>I</t>
  </si>
  <si>
    <t>Edelmayer</t>
  </si>
  <si>
    <t>Andras</t>
  </si>
  <si>
    <t>HU</t>
  </si>
  <si>
    <t>Hung Acad  Sci</t>
  </si>
  <si>
    <t>A</t>
  </si>
  <si>
    <t>edelmayer@sztaki.mta.hu</t>
  </si>
  <si>
    <t>US</t>
  </si>
  <si>
    <t>Abdelkrim</t>
  </si>
  <si>
    <t>Benchaib</t>
  </si>
  <si>
    <t>Alstom Grid</t>
  </si>
  <si>
    <t>Abdelkrim.benchaib@alstom.com</t>
  </si>
  <si>
    <t>Horsch</t>
  </si>
  <si>
    <t>Alexander</t>
  </si>
  <si>
    <t>DE</t>
  </si>
  <si>
    <t>ABB</t>
  </si>
  <si>
    <t>alexander.horch@de.abb.com</t>
  </si>
  <si>
    <t>Brooks</t>
  </si>
  <si>
    <t>Kevin</t>
  </si>
  <si>
    <t>ZA</t>
  </si>
  <si>
    <t>BluESP</t>
  </si>
  <si>
    <t>Kevin.Brooks@bluesp.co.za</t>
  </si>
  <si>
    <t>Chung</t>
  </si>
  <si>
    <t>Chung Choo</t>
  </si>
  <si>
    <t>KR</t>
  </si>
  <si>
    <t>Hanyang Univ</t>
  </si>
  <si>
    <t xml:space="preserve">cchung@hanyang.ac.kr </t>
  </si>
  <si>
    <t>Eriksson</t>
  </si>
  <si>
    <t>Lasse</t>
  </si>
  <si>
    <t>FI</t>
  </si>
  <si>
    <t>Konecranes</t>
  </si>
  <si>
    <t>lasse.eriksson@konecranes.com</t>
  </si>
  <si>
    <t xml:space="preserve">Gonzalez-Martin </t>
  </si>
  <si>
    <t>Rafael</t>
  </si>
  <si>
    <t>ES</t>
  </si>
  <si>
    <t>rgonzalezm@repsol.com</t>
  </si>
  <si>
    <t>Goupil</t>
  </si>
  <si>
    <t>Philippe</t>
  </si>
  <si>
    <t>Airbus</t>
  </si>
  <si>
    <t>philippe.goupil@airbus.com</t>
  </si>
  <si>
    <t>Koivo</t>
  </si>
  <si>
    <t>Heikki</t>
  </si>
  <si>
    <t>Aalto Univ</t>
  </si>
  <si>
    <t>Heikki.Koivo@aalto.fi</t>
  </si>
  <si>
    <t>sebastian.engell@bci.tu-dortmund.de</t>
  </si>
  <si>
    <t>TU Dortmund</t>
  </si>
  <si>
    <t>Engell</t>
  </si>
  <si>
    <t>Sebastian</t>
  </si>
  <si>
    <t>Francesco</t>
  </si>
  <si>
    <t>Cuzzola</t>
  </si>
  <si>
    <t>IT</t>
  </si>
  <si>
    <t>cuzzola@control.ee.ethz.ch</t>
  </si>
  <si>
    <t>Lees</t>
  </si>
  <si>
    <t>Michael</t>
  </si>
  <si>
    <t>Michael.Lees@cub.com.au</t>
  </si>
  <si>
    <t>Mastellone</t>
  </si>
  <si>
    <t>Silvia</t>
  </si>
  <si>
    <t>CH</t>
  </si>
  <si>
    <t>silvia.mastellone@ch.abb.com</t>
  </si>
  <si>
    <t>Cherubini</t>
  </si>
  <si>
    <t>Giovanni</t>
  </si>
  <si>
    <t>IBM Zurich</t>
  </si>
  <si>
    <t>cbi@zurich.ibm.com</t>
  </si>
  <si>
    <t>Pereira</t>
  </si>
  <si>
    <t>Carlos</t>
  </si>
  <si>
    <t>BR</t>
  </si>
  <si>
    <t>UFRGS</t>
  </si>
  <si>
    <t>cpereira@ece.ufrgs.br</t>
  </si>
  <si>
    <t>Rhinehart</t>
  </si>
  <si>
    <t>Russ</t>
  </si>
  <si>
    <t>Okla State Univ</t>
  </si>
  <si>
    <t>rrr@okstate.edu</t>
  </si>
  <si>
    <t>Szewczyk</t>
  </si>
  <si>
    <t>Roman</t>
  </si>
  <si>
    <t>PL</t>
  </si>
  <si>
    <t>Ind Res Inst for Auto and Measurement</t>
  </si>
  <si>
    <t>rszewczyk@onet.pl</t>
  </si>
  <si>
    <t>Van Delft</t>
  </si>
  <si>
    <t>NL</t>
  </si>
  <si>
    <t>DSM</t>
  </si>
  <si>
    <t>Alex.Delft-van@dsm.com</t>
  </si>
  <si>
    <t>Asano</t>
  </si>
  <si>
    <t>Kazuya</t>
  </si>
  <si>
    <t>JP</t>
  </si>
  <si>
    <t>JFE Steel</t>
  </si>
  <si>
    <t>Danieli Automation</t>
  </si>
  <si>
    <t>Ge</t>
  </si>
  <si>
    <t>Ming</t>
  </si>
  <si>
    <t>CN</t>
  </si>
  <si>
    <t>mingge@hdu.edu.cn</t>
  </si>
  <si>
    <t>Tariq</t>
  </si>
  <si>
    <t>Bergh</t>
  </si>
  <si>
    <t>Luis</t>
  </si>
  <si>
    <t>luis.bergh@usm.cl</t>
  </si>
  <si>
    <t>CL</t>
  </si>
  <si>
    <t>AR</t>
  </si>
  <si>
    <t>Univ Santa Maria</t>
  </si>
  <si>
    <t>Sanchez Pena</t>
  </si>
  <si>
    <t>Ricardo</t>
  </si>
  <si>
    <t>Buenos Aires Inst of Tech</t>
  </si>
  <si>
    <t>rsanchez@itba.edu.ar</t>
  </si>
  <si>
    <t>Wang</t>
  </si>
  <si>
    <t>Yalin</t>
  </si>
  <si>
    <t>ylwang@csu.edu.cn</t>
  </si>
  <si>
    <t>Central South Univ</t>
  </si>
  <si>
    <t>Hangzhou Dianzi Univ</t>
  </si>
  <si>
    <t>Glavaski</t>
  </si>
  <si>
    <t>Sonja</t>
  </si>
  <si>
    <t>Dept of Energy</t>
  </si>
  <si>
    <t>G</t>
  </si>
  <si>
    <t>Sonja.Glavaski@Hq.Doe.Gov</t>
  </si>
  <si>
    <t>Falcon</t>
  </si>
  <si>
    <t>Jeannie</t>
  </si>
  <si>
    <t>National Instr</t>
  </si>
  <si>
    <t>Roger</t>
  </si>
  <si>
    <t>UK</t>
  </si>
  <si>
    <t>Serge</t>
  </si>
  <si>
    <t>jeannie.falcon@ni.com</t>
  </si>
  <si>
    <t>Exec Comm</t>
  </si>
  <si>
    <t>Boverie</t>
  </si>
  <si>
    <t>Continental</t>
  </si>
  <si>
    <t>Serge.Boverie@continental-corporation.com</t>
  </si>
  <si>
    <t>Goodall</t>
  </si>
  <si>
    <t>R.M.Goodall@lboro.ac.uk</t>
  </si>
  <si>
    <t>Samad</t>
  </si>
  <si>
    <t>Honeywell</t>
  </si>
  <si>
    <t>samad@ieee.org</t>
  </si>
  <si>
    <t>ka-asano@jfe-steel.co.jp</t>
  </si>
  <si>
    <t>Vice Chair</t>
  </si>
  <si>
    <t>Chair</t>
  </si>
  <si>
    <t>Loughborough Univ.</t>
  </si>
  <si>
    <t>Carlton &amp; United Breweries</t>
  </si>
  <si>
    <t>Industry</t>
  </si>
  <si>
    <t>Academia</t>
  </si>
  <si>
    <t>Government</t>
  </si>
  <si>
    <t>Repsol</t>
  </si>
  <si>
    <t>Selic</t>
  </si>
  <si>
    <t>Bran</t>
  </si>
  <si>
    <t>CA</t>
  </si>
  <si>
    <t>Malina Software</t>
  </si>
  <si>
    <t>selic@acm.org</t>
  </si>
  <si>
    <t>Yamaguchi</t>
  </si>
  <si>
    <t>Takashi</t>
  </si>
  <si>
    <t>Ricoh</t>
  </si>
  <si>
    <t>takashi.yt.yamaguchi@nts.ricoh.co.jp</t>
  </si>
  <si>
    <t>Jones</t>
  </si>
  <si>
    <t>Thomas</t>
  </si>
  <si>
    <t>Stellenbosch Univ</t>
  </si>
  <si>
    <t>jones@sun.ac.za</t>
  </si>
  <si>
    <t>Khanbaghi</t>
  </si>
  <si>
    <t>Maryam</t>
  </si>
  <si>
    <t>mkhanbaghi@scu.edu</t>
  </si>
  <si>
    <t>Santa Clara Univ</t>
  </si>
  <si>
    <t>Stewart</t>
  </si>
  <si>
    <t>Greg</t>
  </si>
  <si>
    <t>greg.stewart@honeywell.com</t>
  </si>
  <si>
    <t>Marcos</t>
  </si>
  <si>
    <t>Andres</t>
  </si>
  <si>
    <t>Univ of Bristol</t>
  </si>
  <si>
    <t>andres.marcos@bristol.ac.uk</t>
  </si>
  <si>
    <t>Blom</t>
  </si>
  <si>
    <t>Rogier</t>
  </si>
  <si>
    <t>GE</t>
  </si>
  <si>
    <t>Grosman</t>
  </si>
  <si>
    <t>Benny</t>
  </si>
  <si>
    <t>Medtronic</t>
  </si>
  <si>
    <t>cerdlbg@gmail.com</t>
  </si>
  <si>
    <t>Diaz-Bobillo</t>
  </si>
  <si>
    <t>Ignacio</t>
  </si>
  <si>
    <t>World Energy Alternatives</t>
  </si>
  <si>
    <t>idiazbobillo@iae.edu.ar; idbobillo@worldenergy.net</t>
  </si>
  <si>
    <t>blom@ge.com</t>
  </si>
  <si>
    <t>Version:  30 August 2015</t>
  </si>
  <si>
    <t>Europe</t>
  </si>
  <si>
    <t>N. America</t>
  </si>
  <si>
    <t>S. America</t>
  </si>
  <si>
    <t>Asia-Pacific</t>
  </si>
  <si>
    <t>Africa</t>
  </si>
  <si>
    <t>AU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</si>
</sst>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/>
  </sheetViews>
  <sheetFormatPr defaultColWidth="9.140625" defaultRowHeight="15"/>
  <cols>
    <col min="1" max="1" width="15.28515625" style="2" customWidth="1"/>
    <col min="2" max="2" width="13.5703125" style="2" customWidth="1"/>
    <col min="3" max="3" width="8.28515625" style="2" customWidth="1"/>
    <col min="4" max="4" width="37" style="2" customWidth="1"/>
    <col min="5" max="5" width="6.28515625" style="2" customWidth="1"/>
    <col min="6" max="6" width="41.42578125" style="2" customWidth="1"/>
    <col min="7" max="7" width="13" customWidth="1"/>
  </cols>
  <sheetData>
    <row r="1" spans="1:7">
      <c r="A1" s="3" t="s">
        <v>179</v>
      </c>
    </row>
    <row r="2" spans="1:7" s="1" customFormat="1" ht="29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/>
    </row>
    <row r="3" spans="1:7" s="4" customFormat="1" ht="15" customHeight="1">
      <c r="A3" s="7" t="s">
        <v>88</v>
      </c>
      <c r="B3" s="7" t="s">
        <v>89</v>
      </c>
      <c r="C3" s="7" t="s">
        <v>90</v>
      </c>
      <c r="D3" s="7" t="s">
        <v>91</v>
      </c>
      <c r="E3" s="7" t="s">
        <v>7</v>
      </c>
      <c r="F3" s="7" t="s">
        <v>134</v>
      </c>
      <c r="G3" s="8" t="s">
        <v>125</v>
      </c>
    </row>
    <row r="4" spans="1:7" s="4" customFormat="1" ht="15" customHeight="1">
      <c r="A4" s="7" t="s">
        <v>16</v>
      </c>
      <c r="B4" s="7" t="s">
        <v>15</v>
      </c>
      <c r="C4" s="7" t="s">
        <v>6</v>
      </c>
      <c r="D4" s="7" t="s">
        <v>17</v>
      </c>
      <c r="E4" s="7" t="s">
        <v>7</v>
      </c>
      <c r="F4" s="7" t="s">
        <v>18</v>
      </c>
      <c r="G4" s="9"/>
    </row>
    <row r="5" spans="1:7" s="4" customFormat="1" ht="15" customHeight="1">
      <c r="A5" s="7" t="s">
        <v>98</v>
      </c>
      <c r="B5" s="7" t="s">
        <v>99</v>
      </c>
      <c r="C5" s="7" t="s">
        <v>101</v>
      </c>
      <c r="D5" s="7" t="s">
        <v>103</v>
      </c>
      <c r="E5" s="7" t="s">
        <v>12</v>
      </c>
      <c r="F5" s="7" t="s">
        <v>100</v>
      </c>
      <c r="G5" s="9"/>
    </row>
    <row r="6" spans="1:7">
      <c r="A6" s="8" t="s">
        <v>167</v>
      </c>
      <c r="B6" s="8" t="s">
        <v>168</v>
      </c>
      <c r="C6" s="8" t="s">
        <v>14</v>
      </c>
      <c r="D6" s="8" t="s">
        <v>169</v>
      </c>
      <c r="E6" s="8" t="s">
        <v>7</v>
      </c>
      <c r="F6" s="14" t="s">
        <v>178</v>
      </c>
      <c r="G6" s="8"/>
    </row>
    <row r="7" spans="1:7">
      <c r="A7" s="8" t="s">
        <v>126</v>
      </c>
      <c r="B7" s="8" t="s">
        <v>123</v>
      </c>
      <c r="C7" s="8" t="s">
        <v>6</v>
      </c>
      <c r="D7" s="8" t="s">
        <v>127</v>
      </c>
      <c r="E7" s="8" t="s">
        <v>7</v>
      </c>
      <c r="F7" s="10" t="s">
        <v>128</v>
      </c>
      <c r="G7" s="8" t="s">
        <v>135</v>
      </c>
    </row>
    <row r="8" spans="1:7">
      <c r="A8" s="7" t="s">
        <v>24</v>
      </c>
      <c r="B8" s="7" t="s">
        <v>25</v>
      </c>
      <c r="C8" s="7" t="s">
        <v>26</v>
      </c>
      <c r="D8" s="7" t="s">
        <v>27</v>
      </c>
      <c r="E8" s="7" t="s">
        <v>7</v>
      </c>
      <c r="F8" s="7" t="s">
        <v>28</v>
      </c>
      <c r="G8" s="9"/>
    </row>
    <row r="9" spans="1:7">
      <c r="A9" s="7" t="s">
        <v>66</v>
      </c>
      <c r="B9" s="7" t="s">
        <v>67</v>
      </c>
      <c r="C9" s="7" t="s">
        <v>64</v>
      </c>
      <c r="D9" s="7" t="s">
        <v>68</v>
      </c>
      <c r="E9" s="7" t="s">
        <v>7</v>
      </c>
      <c r="F9" s="7" t="s">
        <v>69</v>
      </c>
      <c r="G9" s="9"/>
    </row>
    <row r="10" spans="1:7">
      <c r="A10" s="7" t="s">
        <v>29</v>
      </c>
      <c r="B10" s="7" t="s">
        <v>30</v>
      </c>
      <c r="C10" s="7" t="s">
        <v>31</v>
      </c>
      <c r="D10" s="7" t="s">
        <v>32</v>
      </c>
      <c r="E10" s="7" t="s">
        <v>12</v>
      </c>
      <c r="F10" s="7" t="s">
        <v>33</v>
      </c>
      <c r="G10" s="9"/>
    </row>
    <row r="11" spans="1:7">
      <c r="A11" s="7" t="s">
        <v>56</v>
      </c>
      <c r="B11" s="7" t="s">
        <v>55</v>
      </c>
      <c r="C11" s="7" t="s">
        <v>57</v>
      </c>
      <c r="D11" s="7" t="s">
        <v>92</v>
      </c>
      <c r="E11" s="7" t="s">
        <v>7</v>
      </c>
      <c r="F11" s="7" t="s">
        <v>58</v>
      </c>
      <c r="G11" s="9"/>
    </row>
    <row r="12" spans="1:7" ht="30">
      <c r="A12" s="8" t="s">
        <v>174</v>
      </c>
      <c r="B12" s="8" t="s">
        <v>175</v>
      </c>
      <c r="C12" s="8" t="s">
        <v>102</v>
      </c>
      <c r="D12" s="12" t="s">
        <v>176</v>
      </c>
      <c r="E12" s="8" t="s">
        <v>7</v>
      </c>
      <c r="F12" s="12" t="s">
        <v>177</v>
      </c>
      <c r="G12" s="8"/>
    </row>
    <row r="13" spans="1:7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9"/>
    </row>
    <row r="14" spans="1:7">
      <c r="A14" s="7" t="s">
        <v>53</v>
      </c>
      <c r="B14" s="7" t="s">
        <v>54</v>
      </c>
      <c r="C14" s="7" t="s">
        <v>21</v>
      </c>
      <c r="D14" s="7" t="s">
        <v>52</v>
      </c>
      <c r="E14" s="7" t="s">
        <v>12</v>
      </c>
      <c r="F14" s="7" t="s">
        <v>51</v>
      </c>
      <c r="G14" s="9"/>
    </row>
    <row r="15" spans="1:7">
      <c r="A15" s="7" t="s">
        <v>34</v>
      </c>
      <c r="B15" s="7" t="s">
        <v>35</v>
      </c>
      <c r="C15" s="7" t="s">
        <v>36</v>
      </c>
      <c r="D15" s="7" t="s">
        <v>37</v>
      </c>
      <c r="E15" s="7" t="s">
        <v>7</v>
      </c>
      <c r="F15" s="7" t="s">
        <v>38</v>
      </c>
      <c r="G15" s="9"/>
    </row>
    <row r="16" spans="1:7">
      <c r="A16" s="7" t="s">
        <v>118</v>
      </c>
      <c r="B16" s="7" t="s">
        <v>119</v>
      </c>
      <c r="C16" s="7" t="s">
        <v>14</v>
      </c>
      <c r="D16" s="7" t="s">
        <v>120</v>
      </c>
      <c r="E16" s="7" t="s">
        <v>7</v>
      </c>
      <c r="F16" s="7" t="s">
        <v>124</v>
      </c>
      <c r="G16" s="9"/>
    </row>
    <row r="17" spans="1:7">
      <c r="A17" s="7" t="s">
        <v>113</v>
      </c>
      <c r="B17" s="7" t="s">
        <v>114</v>
      </c>
      <c r="C17" s="7" t="s">
        <v>14</v>
      </c>
      <c r="D17" s="7" t="s">
        <v>115</v>
      </c>
      <c r="E17" s="7" t="s">
        <v>116</v>
      </c>
      <c r="F17" s="7" t="s">
        <v>117</v>
      </c>
      <c r="G17" s="8" t="s">
        <v>125</v>
      </c>
    </row>
    <row r="18" spans="1:7">
      <c r="A18" s="7" t="s">
        <v>39</v>
      </c>
      <c r="B18" s="7" t="s">
        <v>40</v>
      </c>
      <c r="C18" s="7" t="s">
        <v>41</v>
      </c>
      <c r="D18" s="7" t="s">
        <v>142</v>
      </c>
      <c r="E18" s="7" t="s">
        <v>7</v>
      </c>
      <c r="F18" s="7" t="s">
        <v>42</v>
      </c>
      <c r="G18" s="9"/>
    </row>
    <row r="19" spans="1:7">
      <c r="A19" s="8" t="s">
        <v>129</v>
      </c>
      <c r="B19" s="8" t="s">
        <v>121</v>
      </c>
      <c r="C19" s="8" t="s">
        <v>122</v>
      </c>
      <c r="D19" s="8" t="s">
        <v>137</v>
      </c>
      <c r="E19" s="8" t="s">
        <v>12</v>
      </c>
      <c r="F19" s="10" t="s">
        <v>130</v>
      </c>
      <c r="G19" s="8" t="s">
        <v>135</v>
      </c>
    </row>
    <row r="20" spans="1:7">
      <c r="A20" s="7" t="s">
        <v>43</v>
      </c>
      <c r="B20" s="7" t="s">
        <v>44</v>
      </c>
      <c r="C20" s="7" t="s">
        <v>6</v>
      </c>
      <c r="D20" s="7" t="s">
        <v>45</v>
      </c>
      <c r="E20" s="7" t="s">
        <v>7</v>
      </c>
      <c r="F20" s="7" t="s">
        <v>46</v>
      </c>
      <c r="G20" s="9"/>
    </row>
    <row r="21" spans="1:7">
      <c r="A21" s="8" t="s">
        <v>170</v>
      </c>
      <c r="B21" s="8" t="s">
        <v>171</v>
      </c>
      <c r="C21" s="8" t="s">
        <v>14</v>
      </c>
      <c r="D21" s="8" t="s">
        <v>172</v>
      </c>
      <c r="E21" s="8" t="s">
        <v>7</v>
      </c>
      <c r="F21" s="8" t="s">
        <v>173</v>
      </c>
      <c r="G21" s="8"/>
    </row>
    <row r="22" spans="1:7">
      <c r="A22" s="7" t="s">
        <v>19</v>
      </c>
      <c r="B22" s="7" t="s">
        <v>20</v>
      </c>
      <c r="C22" s="7" t="s">
        <v>21</v>
      </c>
      <c r="D22" s="7" t="s">
        <v>22</v>
      </c>
      <c r="E22" s="7" t="s">
        <v>7</v>
      </c>
      <c r="F22" s="7" t="s">
        <v>23</v>
      </c>
      <c r="G22" s="9"/>
    </row>
    <row r="23" spans="1:7">
      <c r="A23" s="8" t="s">
        <v>152</v>
      </c>
      <c r="B23" s="8" t="s">
        <v>153</v>
      </c>
      <c r="C23" s="8" t="s">
        <v>26</v>
      </c>
      <c r="D23" s="8" t="s">
        <v>154</v>
      </c>
      <c r="E23" s="8" t="s">
        <v>12</v>
      </c>
      <c r="F23" s="8" t="s">
        <v>155</v>
      </c>
      <c r="G23" s="8"/>
    </row>
    <row r="24" spans="1:7">
      <c r="A24" s="8" t="s">
        <v>156</v>
      </c>
      <c r="B24" s="8" t="s">
        <v>157</v>
      </c>
      <c r="C24" s="8" t="s">
        <v>14</v>
      </c>
      <c r="D24" s="8" t="s">
        <v>159</v>
      </c>
      <c r="E24" s="8" t="s">
        <v>12</v>
      </c>
      <c r="F24" s="8" t="s">
        <v>158</v>
      </c>
      <c r="G24" s="8"/>
    </row>
    <row r="25" spans="1:7">
      <c r="A25" s="7" t="s">
        <v>47</v>
      </c>
      <c r="B25" s="7" t="s">
        <v>48</v>
      </c>
      <c r="C25" s="7" t="s">
        <v>36</v>
      </c>
      <c r="D25" s="7" t="s">
        <v>49</v>
      </c>
      <c r="E25" s="7" t="s">
        <v>12</v>
      </c>
      <c r="F25" s="7" t="s">
        <v>50</v>
      </c>
      <c r="G25" s="9"/>
    </row>
    <row r="26" spans="1:7">
      <c r="A26" s="7" t="s">
        <v>59</v>
      </c>
      <c r="B26" s="7" t="s">
        <v>60</v>
      </c>
      <c r="C26" s="7" t="s">
        <v>185</v>
      </c>
      <c r="D26" s="7" t="s">
        <v>138</v>
      </c>
      <c r="E26" s="7" t="s">
        <v>7</v>
      </c>
      <c r="F26" s="7" t="s">
        <v>61</v>
      </c>
      <c r="G26" s="9"/>
    </row>
    <row r="27" spans="1:7" s="4" customFormat="1">
      <c r="A27" s="8" t="s">
        <v>163</v>
      </c>
      <c r="B27" s="8" t="s">
        <v>164</v>
      </c>
      <c r="C27" s="8" t="s">
        <v>122</v>
      </c>
      <c r="D27" s="13" t="s">
        <v>165</v>
      </c>
      <c r="E27" s="8" t="s">
        <v>12</v>
      </c>
      <c r="F27" s="8" t="s">
        <v>166</v>
      </c>
      <c r="G27" s="8"/>
    </row>
    <row r="28" spans="1:7">
      <c r="A28" s="7" t="s">
        <v>62</v>
      </c>
      <c r="B28" s="7" t="s">
        <v>63</v>
      </c>
      <c r="C28" s="7" t="s">
        <v>64</v>
      </c>
      <c r="D28" s="7" t="s">
        <v>22</v>
      </c>
      <c r="E28" s="7" t="s">
        <v>7</v>
      </c>
      <c r="F28" s="7" t="s">
        <v>65</v>
      </c>
      <c r="G28" s="9"/>
    </row>
    <row r="29" spans="1:7">
      <c r="A29" s="10" t="s">
        <v>94</v>
      </c>
      <c r="B29" s="8" t="s">
        <v>93</v>
      </c>
      <c r="C29" s="8" t="s">
        <v>95</v>
      </c>
      <c r="D29" s="8" t="s">
        <v>112</v>
      </c>
      <c r="E29" s="8" t="s">
        <v>12</v>
      </c>
      <c r="F29" s="7" t="s">
        <v>96</v>
      </c>
      <c r="G29" s="11"/>
    </row>
    <row r="30" spans="1:7">
      <c r="A30" s="7" t="s">
        <v>70</v>
      </c>
      <c r="B30" s="7" t="s">
        <v>71</v>
      </c>
      <c r="C30" s="7" t="s">
        <v>72</v>
      </c>
      <c r="D30" s="7" t="s">
        <v>73</v>
      </c>
      <c r="E30" s="7" t="s">
        <v>12</v>
      </c>
      <c r="F30" s="7" t="s">
        <v>74</v>
      </c>
      <c r="G30" s="9"/>
    </row>
    <row r="31" spans="1:7">
      <c r="A31" s="7" t="s">
        <v>75</v>
      </c>
      <c r="B31" s="7" t="s">
        <v>76</v>
      </c>
      <c r="C31" s="7" t="s">
        <v>14</v>
      </c>
      <c r="D31" s="7" t="s">
        <v>77</v>
      </c>
      <c r="E31" s="7" t="s">
        <v>12</v>
      </c>
      <c r="F31" s="2" t="s">
        <v>78</v>
      </c>
      <c r="G31" s="9"/>
    </row>
    <row r="32" spans="1:7">
      <c r="A32" s="8" t="s">
        <v>131</v>
      </c>
      <c r="B32" s="8" t="s">
        <v>97</v>
      </c>
      <c r="C32" s="8" t="s">
        <v>14</v>
      </c>
      <c r="D32" s="8" t="s">
        <v>132</v>
      </c>
      <c r="E32" s="8" t="s">
        <v>7</v>
      </c>
      <c r="F32" s="7" t="s">
        <v>133</v>
      </c>
      <c r="G32" s="8" t="s">
        <v>136</v>
      </c>
    </row>
    <row r="33" spans="1:7" ht="15" customHeight="1">
      <c r="A33" s="7" t="s">
        <v>104</v>
      </c>
      <c r="B33" s="7" t="s">
        <v>105</v>
      </c>
      <c r="C33" s="7" t="s">
        <v>102</v>
      </c>
      <c r="D33" s="7" t="s">
        <v>106</v>
      </c>
      <c r="E33" s="7" t="s">
        <v>12</v>
      </c>
      <c r="F33" s="7" t="s">
        <v>107</v>
      </c>
      <c r="G33" s="8" t="s">
        <v>125</v>
      </c>
    </row>
    <row r="34" spans="1:7">
      <c r="A34" s="8" t="s">
        <v>143</v>
      </c>
      <c r="B34" s="8" t="s">
        <v>144</v>
      </c>
      <c r="C34" s="8" t="s">
        <v>145</v>
      </c>
      <c r="D34" s="8" t="s">
        <v>146</v>
      </c>
      <c r="E34" s="8" t="s">
        <v>7</v>
      </c>
      <c r="F34" s="8" t="s">
        <v>147</v>
      </c>
      <c r="G34" s="8"/>
    </row>
    <row r="35" spans="1:7">
      <c r="A35" s="8" t="s">
        <v>160</v>
      </c>
      <c r="B35" s="8" t="s">
        <v>161</v>
      </c>
      <c r="C35" s="8" t="s">
        <v>145</v>
      </c>
      <c r="D35" s="8" t="s">
        <v>132</v>
      </c>
      <c r="E35" s="8" t="s">
        <v>7</v>
      </c>
      <c r="F35" s="8" t="s">
        <v>162</v>
      </c>
      <c r="G35" s="8"/>
    </row>
    <row r="36" spans="1:7">
      <c r="A36" s="7" t="s">
        <v>79</v>
      </c>
      <c r="B36" s="7" t="s">
        <v>80</v>
      </c>
      <c r="C36" s="7" t="s">
        <v>81</v>
      </c>
      <c r="D36" s="7" t="s">
        <v>82</v>
      </c>
      <c r="E36" s="7" t="s">
        <v>12</v>
      </c>
      <c r="F36" s="2" t="s">
        <v>83</v>
      </c>
      <c r="G36" s="9"/>
    </row>
    <row r="37" spans="1:7">
      <c r="A37" s="7" t="s">
        <v>84</v>
      </c>
      <c r="B37" s="7" t="s">
        <v>20</v>
      </c>
      <c r="C37" s="7" t="s">
        <v>85</v>
      </c>
      <c r="D37" s="7" t="s">
        <v>86</v>
      </c>
      <c r="E37" s="7" t="s">
        <v>7</v>
      </c>
      <c r="F37" s="7" t="s">
        <v>87</v>
      </c>
      <c r="G37" s="9"/>
    </row>
    <row r="38" spans="1:7">
      <c r="A38" s="7" t="s">
        <v>108</v>
      </c>
      <c r="B38" s="7" t="s">
        <v>109</v>
      </c>
      <c r="C38" s="7" t="s">
        <v>95</v>
      </c>
      <c r="D38" s="7" t="s">
        <v>111</v>
      </c>
      <c r="E38" s="7" t="s">
        <v>12</v>
      </c>
      <c r="F38" s="7" t="s">
        <v>110</v>
      </c>
      <c r="G38" s="9"/>
    </row>
    <row r="39" spans="1:7">
      <c r="A39" s="8" t="s">
        <v>148</v>
      </c>
      <c r="B39" s="8" t="s">
        <v>149</v>
      </c>
      <c r="C39" s="8" t="s">
        <v>90</v>
      </c>
      <c r="D39" s="8" t="s">
        <v>150</v>
      </c>
      <c r="E39" s="8" t="s">
        <v>7</v>
      </c>
      <c r="F39" s="14" t="s">
        <v>151</v>
      </c>
      <c r="G39" s="8"/>
    </row>
    <row r="41" spans="1:7">
      <c r="A41" s="2" t="s">
        <v>180</v>
      </c>
      <c r="B41" s="2">
        <f>SUM(COUNTIF(C3:C39,"CH"),COUNTIF(C3:C39,"DE"),COUNTIF(C3:C39,"ES"),COUNTIF(C3:C39,"FI"),COUNTIF(C3:C39,"FR"),COUNTIF(C3:C39,"HU"),COUNTIF(C3:C39,"IT"),COUNTIF(C3:C39,"NL"),COUNTIF(C3:C39,"PL"),COUNTIF(C3:C39,"UK"))</f>
        <v>16</v>
      </c>
      <c r="D41" s="2" t="s">
        <v>139</v>
      </c>
      <c r="E41" s="2">
        <f>COUNTIF(E3:E39,"I")</f>
        <v>21</v>
      </c>
    </row>
    <row r="42" spans="1:7">
      <c r="A42" s="2" t="s">
        <v>181</v>
      </c>
      <c r="B42" s="2">
        <f>SUM(COUNTIF(C3:C39,"CA"),COUNTIF(C3:C39,"US"))</f>
        <v>9</v>
      </c>
      <c r="D42" s="2" t="s">
        <v>140</v>
      </c>
      <c r="E42" s="2">
        <f>COUNTIF(E3:E39,"A")</f>
        <v>15</v>
      </c>
    </row>
    <row r="43" spans="1:7">
      <c r="A43" s="2" t="s">
        <v>182</v>
      </c>
      <c r="B43" s="2">
        <f>SUM(COUNTIF(C3:C39,"AR"),COUNTIF(C3:C39,"BR"),COUNTIF(C3:C39,"CL"))</f>
        <v>4</v>
      </c>
      <c r="D43" s="2" t="s">
        <v>141</v>
      </c>
      <c r="E43" s="2">
        <f>COUNTIF(E3:E39,"G")</f>
        <v>1</v>
      </c>
    </row>
    <row r="44" spans="1:7">
      <c r="A44" s="2" t="s">
        <v>183</v>
      </c>
      <c r="B44" s="2">
        <f>SUM(COUNTIF(C3:C39,"AU"),COUNTIF(C3:C39,"CN"),COUNTIF(C3:C39,"JP"),COUNTIF(C3:C39,"KR"))</f>
        <v>6</v>
      </c>
      <c r="E44" s="15">
        <f>SUM(E41:E43)</f>
        <v>37</v>
      </c>
    </row>
    <row r="45" spans="1:7">
      <c r="A45" s="2" t="s">
        <v>184</v>
      </c>
      <c r="B45" s="2">
        <f>SUM(COUNTIF(C3:C39,"ZA"))</f>
        <v>2</v>
      </c>
    </row>
    <row r="46" spans="1:7">
      <c r="B46" s="15">
        <f>SUM(B41:B45)</f>
        <v>37</v>
      </c>
    </row>
  </sheetData>
  <sortState ref="A3:G39">
    <sortCondition ref="A3:A39"/>
    <sortCondition ref="B3:B39"/>
  </sortState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Company>Honeywell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E701357</dc:creator>
  <cp:lastModifiedBy>E701357</cp:lastModifiedBy>
  <cp:lastPrinted>2014-12-02T07:20:05Z</cp:lastPrinted>
  <dcterms:created xsi:type="dcterms:W3CDTF">2014-11-20T23:25:48Z</dcterms:created>
  <dcterms:modified xsi:type="dcterms:W3CDTF">2015-08-31T03:08:23Z</dcterms:modified>
</cp:coreProperties>
</file>